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5480" windowHeight="6990" tabRatio="132"/>
  </bookViews>
  <sheets>
    <sheet name="Rapport fin 2012" sheetId="4" r:id="rId1"/>
  </sheets>
  <calcPr calcId="144525"/>
</workbook>
</file>

<file path=xl/calcChain.xml><?xml version="1.0" encoding="utf-8"?>
<calcChain xmlns="http://schemas.openxmlformats.org/spreadsheetml/2006/main">
  <c r="E55" i="4" l="1"/>
  <c r="E39" i="4" l="1"/>
  <c r="E27" i="4"/>
  <c r="E28" i="4"/>
  <c r="E29" i="4"/>
  <c r="E30" i="4" l="1"/>
  <c r="E31" i="4"/>
  <c r="E32" i="4"/>
  <c r="E33" i="4"/>
  <c r="E54" i="4" l="1"/>
  <c r="E45" i="4"/>
  <c r="E44" i="4"/>
  <c r="E38" i="4"/>
  <c r="E37" i="4"/>
  <c r="E36" i="4"/>
  <c r="E26" i="4"/>
  <c r="E34" i="4" s="1"/>
  <c r="E23" i="4"/>
  <c r="E22" i="4"/>
  <c r="E18" i="4"/>
  <c r="E20" i="4" s="1"/>
  <c r="E14" i="4"/>
  <c r="E13" i="4"/>
  <c r="E12" i="4"/>
  <c r="E11" i="4"/>
  <c r="E10" i="4"/>
  <c r="E42" i="4" l="1"/>
  <c r="E46" i="4"/>
  <c r="E24" i="4"/>
  <c r="E15" i="4"/>
  <c r="E47" i="4" l="1"/>
</calcChain>
</file>

<file path=xl/sharedStrings.xml><?xml version="1.0" encoding="utf-8"?>
<sst xmlns="http://schemas.openxmlformats.org/spreadsheetml/2006/main" count="78" uniqueCount="59">
  <si>
    <t>unité</t>
  </si>
  <si>
    <t>quantité</t>
  </si>
  <si>
    <t>PU</t>
  </si>
  <si>
    <t>coût total</t>
  </si>
  <si>
    <t>Sous total 5</t>
  </si>
  <si>
    <t>u</t>
  </si>
  <si>
    <t>I- Charges fonctionnement interne</t>
  </si>
  <si>
    <t>location bureau professionnel</t>
  </si>
  <si>
    <t>Electricité/eau</t>
  </si>
  <si>
    <t xml:space="preserve">charges personnel </t>
  </si>
  <si>
    <t>Matériels de bureau</t>
  </si>
  <si>
    <t>communication</t>
  </si>
  <si>
    <t>Sous total 1</t>
  </si>
  <si>
    <t>Sous tatal 3</t>
  </si>
  <si>
    <t>Sous total 6</t>
  </si>
  <si>
    <t>U</t>
  </si>
  <si>
    <t>TOTAL DEPENSES</t>
  </si>
  <si>
    <t>H/J</t>
  </si>
  <si>
    <t>A- DEPENSES CONSOMMEES</t>
  </si>
  <si>
    <t>B- RECETTES ENREGISTREES</t>
  </si>
  <si>
    <t>I-cotisations des membres</t>
  </si>
  <si>
    <t>TOTAL RECETTES</t>
  </si>
  <si>
    <t>mois</t>
  </si>
  <si>
    <t>H/mois</t>
  </si>
  <si>
    <t>Libellés</t>
  </si>
  <si>
    <t xml:space="preserve">Organisations Assemblée Générale </t>
  </si>
  <si>
    <t>Ateliers et aautres réunions avec les communautés à la base</t>
  </si>
  <si>
    <t>II- voyages et perdiems</t>
  </si>
  <si>
    <t>Praticipation aux séminaires/ateliers</t>
  </si>
  <si>
    <t>Perdiems missions de terrain</t>
  </si>
  <si>
    <t>Transport</t>
  </si>
  <si>
    <t>Sous-total 2</t>
  </si>
  <si>
    <t>Honoraires experts</t>
  </si>
  <si>
    <t>Activités de terrain</t>
  </si>
  <si>
    <t>reprographies et communication</t>
  </si>
  <si>
    <t>sessions</t>
  </si>
  <si>
    <t>VI - Appui à la santé communautaire</t>
  </si>
  <si>
    <t xml:space="preserve">III- Animation de réunions </t>
  </si>
  <si>
    <t>Plaidoyer pour un accès équitable des éleveurs aux SPID</t>
  </si>
  <si>
    <t>formation des éleveurs sur les chaînes de valeurs</t>
  </si>
  <si>
    <t>Accompagnement de six marchés à bétail de l'Extrême-nord</t>
  </si>
  <si>
    <t>Transports des acteurs</t>
  </si>
  <si>
    <t>Sous total 4</t>
  </si>
  <si>
    <t>Solde au 31/12/2011</t>
  </si>
  <si>
    <t xml:space="preserve">C- SOLDE AU 31/12/2012 </t>
  </si>
  <si>
    <t>IV- Acompagnement de la CNEBCAM</t>
  </si>
  <si>
    <t>Animation des réunion s régionales de structuration des acteurs</t>
  </si>
  <si>
    <t>Accompagnement des éleveurs à l'élaboration des plans d'affaires</t>
  </si>
  <si>
    <t>Prise en charge des participants externes</t>
  </si>
  <si>
    <t>nuités</t>
  </si>
  <si>
    <t>Matériels didactiques</t>
  </si>
  <si>
    <t>Etude sur la productivité du bétail dans les régions septentrionales (honoraires)</t>
  </si>
  <si>
    <t>V- Renforcement de la gouvernance foncières dans l'Adamaoua</t>
  </si>
  <si>
    <t>organisation des réunions départementales  d'IEC</t>
  </si>
  <si>
    <t>Animation des réunions mensuelles et départementales des OSC oeuvrant dans la santé</t>
  </si>
  <si>
    <t xml:space="preserve">Production des déplaints </t>
  </si>
  <si>
    <t xml:space="preserve"> Financement MINSANTE/CNLS</t>
  </si>
  <si>
    <t>Contribution NES</t>
  </si>
  <si>
    <t>Financement CNEBCAM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</si>
</sst>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justify" vertical="center"/>
    </xf>
    <xf numFmtId="0" fontId="5" fillId="0" borderId="1" xfId="0" applyFont="1" applyBorder="1"/>
    <xf numFmtId="0" fontId="3" fillId="0" borderId="0" xfId="0" applyFont="1" applyAlignment="1"/>
    <xf numFmtId="0" fontId="0" fillId="3" borderId="1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6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6" fillId="2" borderId="5" xfId="0" applyFont="1" applyFill="1" applyBorder="1"/>
    <xf numFmtId="3" fontId="0" fillId="0" borderId="1" xfId="0" applyNumberFormat="1" applyBorder="1"/>
    <xf numFmtId="3" fontId="1" fillId="5" borderId="1" xfId="0" applyNumberFormat="1" applyFont="1" applyFill="1" applyBorder="1"/>
    <xf numFmtId="0" fontId="1" fillId="6" borderId="1" xfId="0" applyFont="1" applyFill="1" applyBorder="1"/>
    <xf numFmtId="0" fontId="0" fillId="6" borderId="1" xfId="0" applyFill="1" applyBorder="1"/>
    <xf numFmtId="0" fontId="1" fillId="7" borderId="2" xfId="0" applyFont="1" applyFill="1" applyBorder="1"/>
    <xf numFmtId="0" fontId="0" fillId="7" borderId="0" xfId="0" applyFill="1"/>
    <xf numFmtId="0" fontId="0" fillId="0" borderId="1" xfId="0" applyFill="1" applyBorder="1"/>
    <xf numFmtId="0" fontId="0" fillId="7" borderId="1" xfId="0" applyFill="1" applyBorder="1"/>
    <xf numFmtId="0" fontId="0" fillId="0" borderId="2" xfId="0" applyFill="1" applyBorder="1"/>
    <xf numFmtId="0" fontId="5" fillId="0" borderId="0" xfId="0" applyFont="1" applyFill="1" applyBorder="1"/>
    <xf numFmtId="0" fontId="4" fillId="7" borderId="1" xfId="0" applyFont="1" applyFill="1" applyBorder="1"/>
    <xf numFmtId="0" fontId="0" fillId="7" borderId="2" xfId="0" applyFill="1" applyBorder="1"/>
    <xf numFmtId="3" fontId="1" fillId="6" borderId="1" xfId="0" applyNumberFormat="1" applyFont="1" applyFill="1" applyBorder="1"/>
    <xf numFmtId="3" fontId="0" fillId="3" borderId="1" xfId="0" applyNumberFormat="1" applyFont="1" applyFill="1" applyBorder="1"/>
    <xf numFmtId="0" fontId="0" fillId="0" borderId="1" xfId="0" applyFont="1" applyFill="1" applyBorder="1"/>
    <xf numFmtId="0" fontId="0" fillId="8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8" borderId="1" xfId="0" applyFont="1" applyFill="1" applyBorder="1"/>
    <xf numFmtId="0" fontId="4" fillId="8" borderId="1" xfId="0" applyFont="1" applyFill="1" applyBorder="1"/>
    <xf numFmtId="0" fontId="2" fillId="8" borderId="1" xfId="0" applyFont="1" applyFill="1" applyBorder="1" applyAlignment="1">
      <alignment horizontal="justify" vertical="center"/>
    </xf>
    <xf numFmtId="0" fontId="0" fillId="9" borderId="1" xfId="0" applyFill="1" applyBorder="1"/>
    <xf numFmtId="0" fontId="1" fillId="9" borderId="1" xfId="0" applyFont="1" applyFill="1" applyBorder="1"/>
    <xf numFmtId="0" fontId="4" fillId="9" borderId="1" xfId="0" applyFont="1" applyFill="1" applyBorder="1"/>
    <xf numFmtId="0" fontId="1" fillId="9" borderId="0" xfId="0" applyFont="1" applyFill="1"/>
    <xf numFmtId="0" fontId="2" fillId="9" borderId="1" xfId="0" applyFont="1" applyFill="1" applyBorder="1" applyAlignment="1">
      <alignment horizontal="justify" vertical="center"/>
    </xf>
    <xf numFmtId="0" fontId="1" fillId="10" borderId="1" xfId="0" applyFont="1" applyFill="1" applyBorder="1"/>
    <xf numFmtId="0" fontId="0" fillId="10" borderId="1" xfId="0" applyFill="1" applyBorder="1"/>
    <xf numFmtId="0" fontId="3" fillId="0" borderId="1" xfId="0" applyFont="1" applyBorder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1285874</xdr:colOff>
      <xdr:row>0</xdr:row>
      <xdr:rowOff>85724</xdr:rowOff>
    </xdr:from>
    <xdr:to>
      <xdr:col>3</xdr:col>
      <xdr:colOff>600075</xdr:colOff>
      <xdr:row>4</xdr:row>
      <xdr:rowOff>57150</xdr:rowOff>
    </xdr:to>
    <xdr:sp macro="" textlink="">
      <xdr:nvSpPr>
        <xdr:cNvPr id="2" name="ZoneTexte 1"/>
        <xdr:cNvSpPr txBox="1"/>
      </xdr:nvSpPr>
      <xdr:spPr>
        <a:xfrm>
          <a:off x="1285874" y="85724"/>
          <a:ext cx="5657851" cy="7334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800" b="1"/>
            <a:t>APROSPEN</a:t>
          </a:r>
        </a:p>
        <a:p>
          <a:pPr algn="ctr"/>
          <a:r>
            <a:rPr lang="fr-FR" sz="1800" b="1"/>
            <a:t>RAPPORT FINANCIER 2016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55"/>
  <sheetViews>
    <sheetView tabSelected="1" workbookViewId="0">
      <selection activeCell="D57" sqref="D57"/>
    </sheetView>
  </sheetViews>
  <sheetFormatPr baseColWidth="10" defaultRowHeight="15" x14ac:dyDescent="0.25"/>
  <cols>
    <col min="1" max="1" width="72.140625" customWidth="1"/>
    <col min="5" max="5" width="14.7109375" customWidth="1"/>
  </cols>
  <sheetData>
    <row r="7" spans="1:5" ht="15.75" x14ac:dyDescent="0.25">
      <c r="A7" s="11" t="s">
        <v>24</v>
      </c>
      <c r="B7" s="11" t="s">
        <v>0</v>
      </c>
      <c r="C7" s="11" t="s">
        <v>1</v>
      </c>
      <c r="D7" s="11" t="s">
        <v>2</v>
      </c>
      <c r="E7" s="11" t="s">
        <v>3</v>
      </c>
    </row>
    <row r="8" spans="1:5" x14ac:dyDescent="0.25">
      <c r="A8" s="7" t="s">
        <v>18</v>
      </c>
      <c r="B8" s="6"/>
      <c r="C8" s="6"/>
      <c r="D8" s="6"/>
      <c r="E8" s="8"/>
    </row>
    <row r="9" spans="1:5" x14ac:dyDescent="0.25">
      <c r="A9" s="16" t="s">
        <v>6</v>
      </c>
      <c r="B9" s="16"/>
      <c r="C9" s="17"/>
      <c r="D9" s="16"/>
      <c r="E9" s="16"/>
    </row>
    <row r="10" spans="1:5" x14ac:dyDescent="0.25">
      <c r="A10" s="5" t="s">
        <v>7</v>
      </c>
      <c r="B10" s="5" t="s">
        <v>22</v>
      </c>
      <c r="C10" s="5">
        <v>12</v>
      </c>
      <c r="D10" s="5">
        <v>80000</v>
      </c>
      <c r="E10" s="5">
        <f>C10*D10</f>
        <v>960000</v>
      </c>
    </row>
    <row r="11" spans="1:5" x14ac:dyDescent="0.25">
      <c r="A11" s="5" t="s">
        <v>8</v>
      </c>
      <c r="B11" s="5" t="s">
        <v>22</v>
      </c>
      <c r="C11" s="5">
        <v>12</v>
      </c>
      <c r="D11" s="5">
        <v>12000</v>
      </c>
      <c r="E11" s="5">
        <f t="shared" ref="E11:E14" si="0">C11*D11</f>
        <v>144000</v>
      </c>
    </row>
    <row r="12" spans="1:5" x14ac:dyDescent="0.25">
      <c r="A12" s="5" t="s">
        <v>9</v>
      </c>
      <c r="B12" s="5" t="s">
        <v>23</v>
      </c>
      <c r="C12" s="5">
        <v>12</v>
      </c>
      <c r="D12" s="25">
        <v>1240000</v>
      </c>
      <c r="E12" s="5">
        <f>C12*D12</f>
        <v>14880000</v>
      </c>
    </row>
    <row r="13" spans="1:5" x14ac:dyDescent="0.25">
      <c r="A13" s="5" t="s">
        <v>10</v>
      </c>
      <c r="B13" s="5" t="s">
        <v>5</v>
      </c>
      <c r="C13" s="5">
        <v>12</v>
      </c>
      <c r="D13" s="5">
        <v>45000</v>
      </c>
      <c r="E13" s="5">
        <f t="shared" si="0"/>
        <v>540000</v>
      </c>
    </row>
    <row r="14" spans="1:5" x14ac:dyDescent="0.25">
      <c r="A14" s="5" t="s">
        <v>11</v>
      </c>
      <c r="B14" s="5" t="s">
        <v>15</v>
      </c>
      <c r="C14" s="5">
        <v>12</v>
      </c>
      <c r="D14" s="5">
        <v>65000</v>
      </c>
      <c r="E14" s="5">
        <f t="shared" si="0"/>
        <v>780000</v>
      </c>
    </row>
    <row r="15" spans="1:5" x14ac:dyDescent="0.25">
      <c r="A15" s="34" t="s">
        <v>12</v>
      </c>
      <c r="B15" s="34"/>
      <c r="C15" s="34"/>
      <c r="D15" s="34"/>
      <c r="E15" s="34">
        <f>SUM(E10:E14)</f>
        <v>17304000</v>
      </c>
    </row>
    <row r="16" spans="1:5" x14ac:dyDescent="0.25">
      <c r="A16" s="30" t="s">
        <v>27</v>
      </c>
      <c r="B16" s="30"/>
      <c r="C16" s="30"/>
      <c r="D16" s="30"/>
      <c r="E16" s="30"/>
    </row>
    <row r="17" spans="1:5" x14ac:dyDescent="0.25">
      <c r="A17" s="5" t="s">
        <v>28</v>
      </c>
      <c r="B17" s="5" t="s">
        <v>17</v>
      </c>
      <c r="C17" s="5"/>
      <c r="D17" s="5"/>
      <c r="E17" s="5">
        <v>480000</v>
      </c>
    </row>
    <row r="18" spans="1:5" x14ac:dyDescent="0.25">
      <c r="A18" s="5" t="s">
        <v>29</v>
      </c>
      <c r="B18" s="5" t="s">
        <v>17</v>
      </c>
      <c r="C18" s="5">
        <v>32</v>
      </c>
      <c r="D18" s="5">
        <v>25000</v>
      </c>
      <c r="E18" s="5">
        <f>C18*D18</f>
        <v>800000</v>
      </c>
    </row>
    <row r="19" spans="1:5" x14ac:dyDescent="0.25">
      <c r="A19" s="5" t="s">
        <v>30</v>
      </c>
      <c r="B19" s="5" t="s">
        <v>15</v>
      </c>
      <c r="C19" s="5"/>
      <c r="D19" s="5"/>
      <c r="E19" s="5">
        <v>256000</v>
      </c>
    </row>
    <row r="20" spans="1:5" x14ac:dyDescent="0.25">
      <c r="A20" s="34" t="s">
        <v>31</v>
      </c>
      <c r="B20" s="34"/>
      <c r="C20" s="34"/>
      <c r="D20" s="34"/>
      <c r="E20" s="34">
        <f>SUM(E17:E19)</f>
        <v>1536000</v>
      </c>
    </row>
    <row r="21" spans="1:5" ht="15.75" x14ac:dyDescent="0.25">
      <c r="A21" s="32" t="s">
        <v>37</v>
      </c>
      <c r="B21" s="27"/>
      <c r="C21" s="27"/>
      <c r="D21" s="27"/>
      <c r="E21" s="27"/>
    </row>
    <row r="22" spans="1:5" ht="15.75" x14ac:dyDescent="0.25">
      <c r="A22" s="2" t="s">
        <v>25</v>
      </c>
      <c r="B22" s="1" t="s">
        <v>5</v>
      </c>
      <c r="C22" s="1">
        <v>1</v>
      </c>
      <c r="D22" s="1">
        <v>450000</v>
      </c>
      <c r="E22" s="1">
        <f>C22*D22</f>
        <v>450000</v>
      </c>
    </row>
    <row r="23" spans="1:5" ht="15.75" x14ac:dyDescent="0.25">
      <c r="A23" s="2" t="s">
        <v>26</v>
      </c>
      <c r="B23" s="1" t="s">
        <v>5</v>
      </c>
      <c r="C23" s="1">
        <v>6</v>
      </c>
      <c r="D23" s="12">
        <v>150000</v>
      </c>
      <c r="E23" s="1">
        <f t="shared" ref="E23" si="1">C23*D23</f>
        <v>900000</v>
      </c>
    </row>
    <row r="24" spans="1:5" ht="15.75" x14ac:dyDescent="0.25">
      <c r="A24" s="37" t="s">
        <v>13</v>
      </c>
      <c r="B24" s="33"/>
      <c r="C24" s="33"/>
      <c r="D24" s="33"/>
      <c r="E24" s="34">
        <f>SUM(E22:E23)</f>
        <v>1350000</v>
      </c>
    </row>
    <row r="25" spans="1:5" x14ac:dyDescent="0.25">
      <c r="A25" s="31" t="s">
        <v>45</v>
      </c>
      <c r="B25" s="27"/>
      <c r="C25" s="27"/>
      <c r="D25" s="27"/>
      <c r="E25" s="27"/>
    </row>
    <row r="26" spans="1:5" ht="15.75" x14ac:dyDescent="0.25">
      <c r="A26" s="2" t="s">
        <v>46</v>
      </c>
      <c r="B26" s="1" t="s">
        <v>35</v>
      </c>
      <c r="C26" s="1">
        <v>9</v>
      </c>
      <c r="D26" s="1">
        <v>1200000</v>
      </c>
      <c r="E26" s="1">
        <f>C26*D26</f>
        <v>10800000</v>
      </c>
    </row>
    <row r="27" spans="1:5" ht="15.75" x14ac:dyDescent="0.25">
      <c r="A27" s="2" t="s">
        <v>48</v>
      </c>
      <c r="B27" s="1" t="s">
        <v>49</v>
      </c>
      <c r="C27" s="1">
        <v>90</v>
      </c>
      <c r="D27" s="1">
        <v>15000</v>
      </c>
      <c r="E27" s="1">
        <f t="shared" ref="E27:E29" si="2">C27*D27</f>
        <v>1350000</v>
      </c>
    </row>
    <row r="28" spans="1:5" ht="15.75" x14ac:dyDescent="0.25">
      <c r="A28" s="2" t="s">
        <v>50</v>
      </c>
      <c r="B28" s="1" t="s">
        <v>5</v>
      </c>
      <c r="C28" s="1">
        <v>180</v>
      </c>
      <c r="D28" s="1">
        <v>4500</v>
      </c>
      <c r="E28" s="1">
        <f t="shared" si="2"/>
        <v>810000</v>
      </c>
    </row>
    <row r="29" spans="1:5" ht="15.75" x14ac:dyDescent="0.25">
      <c r="A29" s="2" t="s">
        <v>47</v>
      </c>
      <c r="B29" s="1" t="s">
        <v>5</v>
      </c>
      <c r="C29" s="1">
        <v>38</v>
      </c>
      <c r="D29" s="1">
        <v>150000</v>
      </c>
      <c r="E29" s="1">
        <f t="shared" si="2"/>
        <v>5700000</v>
      </c>
    </row>
    <row r="30" spans="1:5" ht="15.75" x14ac:dyDescent="0.25">
      <c r="A30" s="2" t="s">
        <v>51</v>
      </c>
      <c r="B30" s="1" t="s">
        <v>17</v>
      </c>
      <c r="C30" s="1">
        <v>46</v>
      </c>
      <c r="D30" s="1">
        <v>70000</v>
      </c>
      <c r="E30" s="1">
        <f t="shared" ref="E30:E33" si="3">C30*D30</f>
        <v>3220000</v>
      </c>
    </row>
    <row r="31" spans="1:5" ht="15.75" x14ac:dyDescent="0.25">
      <c r="A31" s="2" t="s">
        <v>38</v>
      </c>
      <c r="B31" s="1" t="s">
        <v>17</v>
      </c>
      <c r="C31" s="1">
        <v>60</v>
      </c>
      <c r="D31" s="1">
        <v>50000</v>
      </c>
      <c r="E31" s="1">
        <f t="shared" si="3"/>
        <v>3000000</v>
      </c>
    </row>
    <row r="32" spans="1:5" ht="15.75" x14ac:dyDescent="0.25">
      <c r="A32" s="2" t="s">
        <v>39</v>
      </c>
      <c r="B32" s="1" t="s">
        <v>35</v>
      </c>
      <c r="C32" s="1">
        <v>6</v>
      </c>
      <c r="D32" s="1">
        <v>1200000</v>
      </c>
      <c r="E32" s="1">
        <f t="shared" si="3"/>
        <v>7200000</v>
      </c>
    </row>
    <row r="33" spans="1:5" ht="15.75" x14ac:dyDescent="0.25">
      <c r="A33" s="2" t="s">
        <v>40</v>
      </c>
      <c r="B33" s="1" t="s">
        <v>17</v>
      </c>
      <c r="C33" s="1">
        <v>24</v>
      </c>
      <c r="D33" s="1">
        <v>60000</v>
      </c>
      <c r="E33" s="1">
        <f t="shared" si="3"/>
        <v>1440000</v>
      </c>
    </row>
    <row r="34" spans="1:5" x14ac:dyDescent="0.25">
      <c r="A34" s="36" t="s">
        <v>42</v>
      </c>
      <c r="B34" s="33"/>
      <c r="C34" s="33"/>
      <c r="D34" s="33"/>
      <c r="E34" s="34">
        <f>SUM(E26:E33)</f>
        <v>33520000</v>
      </c>
    </row>
    <row r="35" spans="1:5" x14ac:dyDescent="0.25">
      <c r="A35" s="22" t="s">
        <v>52</v>
      </c>
      <c r="B35" s="23"/>
      <c r="C35" s="23"/>
      <c r="D35" s="23"/>
      <c r="E35" s="23"/>
    </row>
    <row r="36" spans="1:5" x14ac:dyDescent="0.25">
      <c r="A36" s="21" t="s">
        <v>32</v>
      </c>
      <c r="B36" s="20" t="s">
        <v>15</v>
      </c>
      <c r="C36" s="20">
        <v>12</v>
      </c>
      <c r="D36" s="20">
        <v>350000</v>
      </c>
      <c r="E36" s="20">
        <f>D36*C36</f>
        <v>4200000</v>
      </c>
    </row>
    <row r="37" spans="1:5" ht="15.75" x14ac:dyDescent="0.25">
      <c r="A37" s="4" t="s">
        <v>33</v>
      </c>
      <c r="B37" s="1" t="s">
        <v>5</v>
      </c>
      <c r="C37" s="1">
        <v>1</v>
      </c>
      <c r="D37" s="1">
        <v>4500000</v>
      </c>
      <c r="E37" s="20">
        <f t="shared" ref="E37:E40" si="4">D37*C37</f>
        <v>4500000</v>
      </c>
    </row>
    <row r="38" spans="1:5" x14ac:dyDescent="0.25">
      <c r="A38" s="3" t="s">
        <v>53</v>
      </c>
      <c r="B38" s="1" t="s">
        <v>5</v>
      </c>
      <c r="C38" s="1">
        <v>4</v>
      </c>
      <c r="D38" s="1">
        <v>700000</v>
      </c>
      <c r="E38" s="20">
        <f t="shared" si="4"/>
        <v>2800000</v>
      </c>
    </row>
    <row r="39" spans="1:5" x14ac:dyDescent="0.25">
      <c r="A39" s="3" t="s">
        <v>48</v>
      </c>
      <c r="B39" s="1" t="s">
        <v>49</v>
      </c>
      <c r="C39" s="1">
        <v>86</v>
      </c>
      <c r="D39" s="1">
        <v>12000</v>
      </c>
      <c r="E39" s="18">
        <f t="shared" si="4"/>
        <v>1032000</v>
      </c>
    </row>
    <row r="40" spans="1:5" x14ac:dyDescent="0.25">
      <c r="A40" s="3" t="s">
        <v>41</v>
      </c>
      <c r="B40" s="1"/>
      <c r="C40" s="1"/>
      <c r="D40" s="1"/>
      <c r="E40" s="18">
        <v>248000</v>
      </c>
    </row>
    <row r="41" spans="1:5" ht="15.75" x14ac:dyDescent="0.25">
      <c r="A41" s="40" t="s">
        <v>34</v>
      </c>
      <c r="B41" s="1"/>
      <c r="C41" s="1"/>
      <c r="D41" s="1"/>
      <c r="E41" s="18">
        <v>800000</v>
      </c>
    </row>
    <row r="42" spans="1:5" x14ac:dyDescent="0.25">
      <c r="A42" s="35" t="s">
        <v>4</v>
      </c>
      <c r="B42" s="33"/>
      <c r="C42" s="33"/>
      <c r="D42" s="33"/>
      <c r="E42" s="34">
        <f>SUM(E36:E41)</f>
        <v>13580000</v>
      </c>
    </row>
    <row r="43" spans="1:5" x14ac:dyDescent="0.25">
      <c r="A43" s="22" t="s">
        <v>36</v>
      </c>
      <c r="B43" s="19"/>
      <c r="C43" s="19"/>
      <c r="D43" s="19"/>
      <c r="E43" s="19"/>
    </row>
    <row r="44" spans="1:5" x14ac:dyDescent="0.25">
      <c r="A44" s="3" t="s">
        <v>54</v>
      </c>
      <c r="B44" s="1" t="s">
        <v>15</v>
      </c>
      <c r="C44" s="1">
        <v>24</v>
      </c>
      <c r="D44" s="1">
        <v>220000</v>
      </c>
      <c r="E44" s="1">
        <f>D44*C44</f>
        <v>5280000</v>
      </c>
    </row>
    <row r="45" spans="1:5" x14ac:dyDescent="0.25">
      <c r="A45" s="3" t="s">
        <v>55</v>
      </c>
      <c r="B45" s="1" t="s">
        <v>15</v>
      </c>
      <c r="C45" s="1">
        <v>3000</v>
      </c>
      <c r="D45" s="1">
        <v>350</v>
      </c>
      <c r="E45" s="1">
        <f t="shared" ref="E45" si="5">D45*C45</f>
        <v>1050000</v>
      </c>
    </row>
    <row r="46" spans="1:5" x14ac:dyDescent="0.25">
      <c r="A46" s="35" t="s">
        <v>14</v>
      </c>
      <c r="B46" s="33"/>
      <c r="C46" s="33"/>
      <c r="D46" s="33"/>
      <c r="E46" s="34">
        <f>SUM(E44:E45)</f>
        <v>6330000</v>
      </c>
    </row>
    <row r="47" spans="1:5" x14ac:dyDescent="0.25">
      <c r="A47" s="38" t="s">
        <v>16</v>
      </c>
      <c r="B47" s="39"/>
      <c r="C47" s="39"/>
      <c r="D47" s="39"/>
      <c r="E47" s="38">
        <f>E46+E42+E34+E24+E20+E15</f>
        <v>73620000</v>
      </c>
    </row>
    <row r="48" spans="1:5" x14ac:dyDescent="0.25">
      <c r="A48" s="28" t="s">
        <v>19</v>
      </c>
      <c r="B48" s="29"/>
      <c r="C48" s="29"/>
      <c r="D48" s="29"/>
      <c r="E48" s="29"/>
    </row>
    <row r="49" spans="1:5" x14ac:dyDescent="0.25">
      <c r="A49" s="26" t="s">
        <v>43</v>
      </c>
      <c r="B49" s="18"/>
      <c r="C49" s="18"/>
      <c r="D49" s="18"/>
      <c r="E49" s="18">
        <v>273105</v>
      </c>
    </row>
    <row r="50" spans="1:5" x14ac:dyDescent="0.25">
      <c r="A50" s="1" t="s">
        <v>20</v>
      </c>
      <c r="B50" s="1" t="s">
        <v>5</v>
      </c>
      <c r="C50" s="1"/>
      <c r="D50" s="12"/>
      <c r="E50" s="12">
        <v>1637000</v>
      </c>
    </row>
    <row r="51" spans="1:5" x14ac:dyDescent="0.25">
      <c r="A51" s="1" t="s">
        <v>56</v>
      </c>
      <c r="B51" s="1"/>
      <c r="C51" s="1"/>
      <c r="D51" s="12"/>
      <c r="E51" s="12">
        <v>12000000</v>
      </c>
    </row>
    <row r="52" spans="1:5" x14ac:dyDescent="0.25">
      <c r="A52" s="1" t="s">
        <v>58</v>
      </c>
      <c r="B52" s="1"/>
      <c r="C52" s="1"/>
      <c r="D52" s="12"/>
      <c r="E52" s="12">
        <v>45000000</v>
      </c>
    </row>
    <row r="53" spans="1:5" x14ac:dyDescent="0.25">
      <c r="A53" s="1" t="s">
        <v>57</v>
      </c>
      <c r="B53" s="1"/>
      <c r="C53" s="1"/>
      <c r="D53" s="12"/>
      <c r="E53" s="12">
        <v>15000000</v>
      </c>
    </row>
    <row r="54" spans="1:5" x14ac:dyDescent="0.25">
      <c r="A54" s="10" t="s">
        <v>21</v>
      </c>
      <c r="B54" s="9"/>
      <c r="C54" s="9"/>
      <c r="D54" s="9"/>
      <c r="E54" s="13">
        <f>SUM(E49:E53)</f>
        <v>73910105</v>
      </c>
    </row>
    <row r="55" spans="1:5" x14ac:dyDescent="0.25">
      <c r="A55" s="14" t="s">
        <v>44</v>
      </c>
      <c r="B55" s="15"/>
      <c r="C55" s="15"/>
      <c r="D55" s="15"/>
      <c r="E55" s="24">
        <f>E54-E47</f>
        <v>290105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Rapport fin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GAMBO</dc:creator>
  <cp:lastModifiedBy>Dr GAMBO</cp:lastModifiedBy>
  <dcterms:created xsi:type="dcterms:W3CDTF">2016-02-07T12:48:15Z</dcterms:created>
  <dcterms:modified xsi:type="dcterms:W3CDTF">2017-05-02T13:01:31Z</dcterms:modified>
</cp:coreProperties>
</file>